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7\7) Июль\"/>
    </mc:Choice>
  </mc:AlternateContent>
  <bookViews>
    <workbookView xWindow="0" yWindow="0" windowWidth="17940" windowHeight="90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G36" i="1"/>
  <c r="F36" i="1"/>
  <c r="G23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10" i="1"/>
  <c r="F10" i="1"/>
  <c r="G21" i="1" l="1"/>
  <c r="G22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7" i="1"/>
  <c r="G16" i="1"/>
  <c r="G14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<sst xmlns="http://schemas.openxmlformats.org/spreadsheetml/2006/main" count="117" uniqueCount="117">
  <si>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</si>
  <si>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</si>
  <si>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</si>
  <si>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</si>
  <si>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</si>
  <si>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</si>
  <si>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</si>
  <si>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</si>
  <si>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</si>
  <si>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</si>
  <si>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</si>
  <si>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</si>
  <si>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</si>
  <si>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</si>
  <si>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</si>
  <si>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</si>
  <si>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</si>
  <si>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</si>
  <si>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</si>
  <si>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</si>
  <si>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</si>
  <si>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</si>
  <si>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</si>
  <si>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</si>
  <si>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</si>
  <si>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</si>
  <si>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</si>
  <si>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</si>
  <si>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</si>
  <si>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</si>
  <si>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</si>
  <si>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</si>
  <si>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</si>
  <si>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</si>
  <si>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</si>
  <si>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</si>
  <si>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</si>
  <si>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</si>
  <si>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</si>
  <si>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</si>
  <si>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</si>
  <si>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</si>
  <si>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</si>
  <si>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</si>
  <si>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</si>
  <si>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</si>
  <si>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</si>
  <si>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</si>
  <si>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</si>
  <si>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</si>
  <si>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</si>
  <si>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</si>
  <si>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</si>
  <si>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</si>
  <si>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</si>
  <si>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</si>
  <si>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</si>
  <si>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</si>
  <si>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</si>
  <si>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</si>
  <si>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</si>
  <si>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</si>
  <si>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</si>
  <si>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</si>
  <si>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</si>
  <si>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</si>
  <si>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</si>
  <si>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</si>
  <si>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</si>
  <si>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</si>
  <si>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</si>
  <si>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</si>
  <si>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</si>
  <si>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</si>
  <si>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</si>
  <si>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</si>
  <si>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</si>
  <si>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</si>
  <si>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</si>
  <si>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</si>
  <si>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</si>
  <si>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</si>
  <si>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</si>
  <si>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</si>
  <si>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</si>
  <si>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</si>
  <si>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</si>
  <si>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</si>
  <si>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</si>
  <si>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</si>
  <si>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</si>
  <si>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</si>
  <si>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</si>
  <si>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</si>
  <si>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</si>
  <si>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</si>
  <si>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</si>
  <si>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</si>
  <si>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</si>
  <si>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</si>
  <si>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</si>
  <si>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Уточненный план на 2017 год</t>
  </si>
  <si>
    <t>% исполнения от годового плана на 2017 год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</si>
  <si>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</si>
  <si>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</si>
  <si>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</si>
  <si>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</si>
  <si>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</si>
  <si>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</si>
  <si>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</si>
  <si>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</si>
  <si>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Уточненный план 1 полугодия 2017  года</t>
  </si>
  <si>
    <t>% исполнения от плана 1 полугодия  на 2017 года</t>
  </si>
  <si>
    <t>0703</t>
  </si>
  <si>
    <t>Дополнительное образование детей</t>
  </si>
  <si>
    <t xml:space="preserve">Другие вопросы в области национальной безопасности и правоохранительной деятельности
</t>
  </si>
  <si>
    <t>Анализ исполнения расходной части бюджета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</si>
</sst>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6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="80" zoomScaleNormal="8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B47" sqref="B47"/>
    </sheetView>
  </sheetViews>
  <sheetFormatPr defaultRowHeight="14.4" x14ac:dyDescent="0.3"/>
  <cols>
    <col min="1" max="1" width="13.88671875" customWidth="1"/>
    <col min="2" max="2" width="54.44140625" customWidth="1"/>
    <col min="3" max="3" width="22.33203125" customWidth="1"/>
    <col min="4" max="4" width="26.6640625" bestFit="1" customWidth="1"/>
    <col min="5" max="5" width="22.5546875" customWidth="1"/>
    <col min="6" max="6" width="25.109375" customWidth="1"/>
    <col min="7" max="7" width="27.5546875" style="62" customWidth="1"/>
  </cols>
  <sheetData>
    <row r="1" spans="1:7" x14ac:dyDescent="0.3">
      <c r="B1" s="74" t="s">
        <v>116</v>
      </c>
      <c r="C1" s="74"/>
      <c r="D1" s="74"/>
      <c r="E1" s="74"/>
      <c r="F1" s="74"/>
      <c r="G1" s="74"/>
    </row>
    <row r="2" spans="1:7" x14ac:dyDescent="0.3">
      <c r="B2" s="75"/>
      <c r="C2" s="75"/>
      <c r="D2" s="75"/>
      <c r="E2" s="75"/>
      <c r="F2" s="75"/>
      <c r="G2" s="75"/>
    </row>
    <row r="3" spans="1:7" ht="52.2" x14ac:dyDescent="0.3">
      <c r="A3" s="1" t="s">
        <v>98</v>
      </c>
      <c r="B3" s="2" t="s">
        <v>0</v>
      </c>
      <c r="C3" s="2" t="s">
        <v>101</v>
      </c>
      <c r="D3" s="2" t="s">
        <v>111</v>
      </c>
      <c r="E3" s="2" t="s">
        <v>1</v>
      </c>
      <c r="F3" s="2" t="s">
        <v>102</v>
      </c>
      <c r="G3" s="2" t="s">
        <v>112</v>
      </c>
    </row>
    <row r="4" spans="1:7" ht="17.399999999999999" x14ac:dyDescent="0.3">
      <c r="A4" s="3" t="s">
        <v>2</v>
      </c>
      <c r="B4" s="4" t="s">
        <v>3</v>
      </c>
      <c r="C4" s="5">
        <f>SUM(C5:C12)</f>
        <v>289389.3</v>
      </c>
      <c r="D4" s="5">
        <f>SUM(D5:D12)</f>
        <v>177275.90000000002</v>
      </c>
      <c r="E4" s="5">
        <f>SUM(E5:E12)</f>
        <v>145748.20000000001</v>
      </c>
      <c r="F4" s="6">
        <f>E4/C4*100</f>
        <v>50.364059763094218</v>
      </c>
      <c r="G4" s="73">
        <f>SUM(E4/D4*100)</f>
        <v>82.215461887374417</v>
      </c>
    </row>
    <row r="5" spans="1:7" ht="54" x14ac:dyDescent="0.3">
      <c r="A5" s="7" t="s">
        <v>4</v>
      </c>
      <c r="B5" s="8" t="s">
        <v>5</v>
      </c>
      <c r="C5" s="9">
        <v>3376.6</v>
      </c>
      <c r="D5" s="9">
        <v>2221.1999999999998</v>
      </c>
      <c r="E5" s="9">
        <v>1243.9000000000001</v>
      </c>
      <c r="F5" s="10">
        <f>E5/C5*100</f>
        <v>36.838831961144351</v>
      </c>
      <c r="G5" s="72">
        <f>SUM(E5/D5*100)</f>
        <v>56.001260579866752</v>
      </c>
    </row>
    <row r="6" spans="1:7" ht="72" x14ac:dyDescent="0.3">
      <c r="A6" s="7" t="s">
        <v>6</v>
      </c>
      <c r="B6" s="8" t="s">
        <v>7</v>
      </c>
      <c r="C6" s="11">
        <v>17121.900000000001</v>
      </c>
      <c r="D6" s="11">
        <v>12688.7</v>
      </c>
      <c r="E6" s="11">
        <v>10254.299999999999</v>
      </c>
      <c r="F6" s="10">
        <f>E6/C6*100</f>
        <v>59.889965482802722</v>
      </c>
      <c r="G6" s="63">
        <f t="shared" ref="G6:G12" si="0">SUM(E6/D6*100)</f>
        <v>80.814425433653554</v>
      </c>
    </row>
    <row r="7" spans="1:7" ht="72" x14ac:dyDescent="0.3">
      <c r="A7" s="7" t="s">
        <v>8</v>
      </c>
      <c r="B7" s="8" t="s">
        <v>9</v>
      </c>
      <c r="C7" s="11">
        <v>103284.4</v>
      </c>
      <c r="D7" s="11">
        <v>65108.9</v>
      </c>
      <c r="E7" s="11">
        <v>60170.6</v>
      </c>
      <c r="F7" s="10">
        <f>E7/C7*100</f>
        <v>58.257200506562469</v>
      </c>
      <c r="G7" s="63">
        <f t="shared" si="0"/>
        <v>92.415322636383038</v>
      </c>
    </row>
    <row r="8" spans="1:7" ht="18" x14ac:dyDescent="0.35">
      <c r="A8" s="7" t="s">
        <v>10</v>
      </c>
      <c r="B8" s="8" t="s">
        <v>11</v>
      </c>
      <c r="C8" s="11">
        <v>2.6</v>
      </c>
      <c r="D8" s="11">
        <v>0</v>
      </c>
      <c r="E8" s="11">
        <v>0</v>
      </c>
      <c r="F8" s="10">
        <f>E8/C8*100</f>
        <v>0</v>
      </c>
      <c r="G8" s="60" t="e">
        <f t="shared" si="0"/>
        <v>#DIV/0!</v>
      </c>
    </row>
    <row r="9" spans="1:7" ht="54" x14ac:dyDescent="0.3">
      <c r="A9" s="7" t="s">
        <v>12</v>
      </c>
      <c r="B9" s="12" t="s">
        <v>13</v>
      </c>
      <c r="C9" s="13">
        <v>53633.5</v>
      </c>
      <c r="D9" s="13">
        <v>36233.9</v>
      </c>
      <c r="E9" s="13">
        <v>32460.2</v>
      </c>
      <c r="F9" s="10">
        <f t="shared" ref="F9:F43" si="1">E9/C9*100</f>
        <v>60.522248221727097</v>
      </c>
      <c r="G9" s="63">
        <f t="shared" si="0"/>
        <v>89.585167481281331</v>
      </c>
    </row>
    <row r="10" spans="1:7" ht="36" x14ac:dyDescent="0.35">
      <c r="A10" s="7" t="s">
        <v>99</v>
      </c>
      <c r="B10" s="12" t="s">
        <v>100</v>
      </c>
      <c r="C10" s="13">
        <v>480.4</v>
      </c>
      <c r="D10" s="13">
        <v>0</v>
      </c>
      <c r="E10" s="13">
        <v>0</v>
      </c>
      <c r="F10" s="10">
        <f t="shared" si="1"/>
        <v>0</v>
      </c>
      <c r="G10" s="60" t="e">
        <f t="shared" si="0"/>
        <v>#DIV/0!</v>
      </c>
    </row>
    <row r="11" spans="1:7" ht="18" x14ac:dyDescent="0.35">
      <c r="A11" s="7" t="s">
        <v>14</v>
      </c>
      <c r="B11" s="14" t="s">
        <v>15</v>
      </c>
      <c r="C11" s="15">
        <v>8000</v>
      </c>
      <c r="D11" s="15">
        <v>5200</v>
      </c>
      <c r="E11" s="15">
        <v>0</v>
      </c>
      <c r="F11" s="10">
        <f t="shared" si="1"/>
        <v>0</v>
      </c>
      <c r="G11" s="60">
        <f t="shared" si="0"/>
        <v>0</v>
      </c>
    </row>
    <row r="12" spans="1:7" ht="18" x14ac:dyDescent="0.3">
      <c r="A12" s="7" t="s">
        <v>16</v>
      </c>
      <c r="B12" s="14" t="s">
        <v>17</v>
      </c>
      <c r="C12" s="15">
        <v>103489.9</v>
      </c>
      <c r="D12" s="15">
        <v>55823.199999999997</v>
      </c>
      <c r="E12" s="15">
        <v>41619.199999999997</v>
      </c>
      <c r="F12" s="10">
        <f t="shared" si="1"/>
        <v>40.215711871400011</v>
      </c>
      <c r="G12" s="63">
        <f t="shared" si="0"/>
        <v>74.5553819917167</v>
      </c>
    </row>
    <row r="13" spans="1:7" ht="18" x14ac:dyDescent="0.35">
      <c r="A13" s="3" t="s">
        <v>18</v>
      </c>
      <c r="B13" s="16" t="s">
        <v>19</v>
      </c>
      <c r="C13" s="5">
        <f>SUM(C14)</f>
        <v>2648.4</v>
      </c>
      <c r="D13" s="5">
        <f>SUM(D14)</f>
        <v>1324.3</v>
      </c>
      <c r="E13" s="5">
        <f t="shared" ref="E13" si="2">SUM(E14)</f>
        <v>1324.3</v>
      </c>
      <c r="F13" s="6">
        <f t="shared" si="1"/>
        <v>50.003775864673003</v>
      </c>
      <c r="G13" s="61">
        <v>100</v>
      </c>
    </row>
    <row r="14" spans="1:7" ht="18" x14ac:dyDescent="0.35">
      <c r="A14" s="7" t="s">
        <v>20</v>
      </c>
      <c r="B14" s="17" t="s">
        <v>21</v>
      </c>
      <c r="C14" s="18">
        <v>2648.4</v>
      </c>
      <c r="D14" s="18">
        <v>1324.3</v>
      </c>
      <c r="E14" s="18">
        <v>1324.3</v>
      </c>
      <c r="F14" s="10">
        <f t="shared" si="1"/>
        <v>50.003775864673003</v>
      </c>
      <c r="G14" s="60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51244.2</v>
      </c>
      <c r="D15" s="5">
        <f>SUM(D16:D18)</f>
        <v>34541.5</v>
      </c>
      <c r="E15" s="5">
        <f t="shared" ref="E15" si="3">SUM(E16:E18)</f>
        <v>15432.199999999999</v>
      </c>
      <c r="F15" s="6">
        <f t="shared" si="1"/>
        <v>30.115017894708085</v>
      </c>
      <c r="G15" s="61">
        <f t="shared" ref="G15:G58" si="4">SUM(E15/D15*100)</f>
        <v>44.677272266693684</v>
      </c>
    </row>
    <row r="16" spans="1:7" ht="18" x14ac:dyDescent="0.35">
      <c r="A16" s="20" t="s">
        <v>24</v>
      </c>
      <c r="B16" s="21" t="s">
        <v>25</v>
      </c>
      <c r="C16" s="22">
        <v>4366.6000000000004</v>
      </c>
      <c r="D16" s="22">
        <v>2896.7</v>
      </c>
      <c r="E16" s="22">
        <v>2110</v>
      </c>
      <c r="F16" s="10">
        <f t="shared" si="1"/>
        <v>48.321348417533088</v>
      </c>
      <c r="G16" s="60">
        <f t="shared" si="4"/>
        <v>72.841509303690415</v>
      </c>
    </row>
    <row r="17" spans="1:7" ht="54" x14ac:dyDescent="0.35">
      <c r="A17" s="20" t="s">
        <v>26</v>
      </c>
      <c r="B17" s="23" t="s">
        <v>27</v>
      </c>
      <c r="C17" s="24">
        <v>28695.5</v>
      </c>
      <c r="D17" s="24">
        <v>16286.3</v>
      </c>
      <c r="E17" s="24">
        <v>13156.8</v>
      </c>
      <c r="F17" s="10">
        <f t="shared" si="1"/>
        <v>45.849697687790766</v>
      </c>
      <c r="G17" s="63">
        <f t="shared" si="4"/>
        <v>80.784463014926658</v>
      </c>
    </row>
    <row r="18" spans="1:7" ht="72" x14ac:dyDescent="0.35">
      <c r="A18" s="20" t="s">
        <v>28</v>
      </c>
      <c r="B18" s="25" t="s">
        <v>115</v>
      </c>
      <c r="C18" s="26">
        <v>18182.099999999999</v>
      </c>
      <c r="D18" s="26">
        <v>15358.5</v>
      </c>
      <c r="E18" s="26">
        <v>165.4</v>
      </c>
      <c r="F18" s="10">
        <f t="shared" si="1"/>
        <v>0.90968589986855208</v>
      </c>
      <c r="G18" s="63">
        <f t="shared" si="4"/>
        <v>1.076928085425009</v>
      </c>
    </row>
    <row r="19" spans="1:7" ht="18" x14ac:dyDescent="0.35">
      <c r="A19" s="27" t="s">
        <v>29</v>
      </c>
      <c r="B19" s="16" t="s">
        <v>30</v>
      </c>
      <c r="C19" s="5">
        <f>SUM(C20:C25)</f>
        <v>515152.7</v>
      </c>
      <c r="D19" s="5">
        <f>SUM(D20:D25)</f>
        <v>249968</v>
      </c>
      <c r="E19" s="5">
        <f t="shared" ref="E19" si="5">SUM(E20:E25)</f>
        <v>185209.5</v>
      </c>
      <c r="F19" s="6">
        <f t="shared" si="1"/>
        <v>35.952349662536953</v>
      </c>
      <c r="G19" s="61">
        <f t="shared" si="4"/>
        <v>74.093283940344364</v>
      </c>
    </row>
    <row r="20" spans="1:7" ht="18" x14ac:dyDescent="0.35">
      <c r="A20" s="20" t="s">
        <v>31</v>
      </c>
      <c r="B20" s="28" t="s">
        <v>32</v>
      </c>
      <c r="C20" s="29">
        <v>5218.8999999999996</v>
      </c>
      <c r="D20" s="29">
        <v>3650.8</v>
      </c>
      <c r="E20" s="29">
        <v>3138.1</v>
      </c>
      <c r="F20" s="10">
        <f t="shared" si="1"/>
        <v>60.129529211136443</v>
      </c>
      <c r="G20" s="63">
        <f t="shared" si="4"/>
        <v>85.95650268434315</v>
      </c>
    </row>
    <row r="21" spans="1:7" ht="30" customHeight="1" x14ac:dyDescent="0.3">
      <c r="A21" s="7" t="s">
        <v>33</v>
      </c>
      <c r="B21" s="30" t="s">
        <v>34</v>
      </c>
      <c r="C21" s="29">
        <v>169813.5</v>
      </c>
      <c r="D21" s="29">
        <v>142316.5</v>
      </c>
      <c r="E21" s="29">
        <v>94389.9</v>
      </c>
      <c r="F21" s="10">
        <f t="shared" si="1"/>
        <v>55.584449999558338</v>
      </c>
      <c r="G21" s="63">
        <f t="shared" si="4"/>
        <v>66.32393292415145</v>
      </c>
    </row>
    <row r="22" spans="1:7" ht="18" x14ac:dyDescent="0.3">
      <c r="A22" s="7" t="s">
        <v>35</v>
      </c>
      <c r="B22" s="31" t="s">
        <v>36</v>
      </c>
      <c r="C22" s="29">
        <v>11721.9</v>
      </c>
      <c r="D22" s="29">
        <v>6251</v>
      </c>
      <c r="E22" s="29">
        <v>5166.5</v>
      </c>
      <c r="F22" s="10">
        <f t="shared" si="1"/>
        <v>44.07561914024177</v>
      </c>
      <c r="G22" s="63">
        <f t="shared" si="4"/>
        <v>82.650775875859864</v>
      </c>
    </row>
    <row r="23" spans="1:7" ht="18" x14ac:dyDescent="0.3">
      <c r="A23" s="7" t="s">
        <v>37</v>
      </c>
      <c r="B23" s="30" t="s">
        <v>38</v>
      </c>
      <c r="C23" s="29">
        <v>155577.20000000001</v>
      </c>
      <c r="D23" s="29">
        <v>10669.2</v>
      </c>
      <c r="E23" s="29">
        <v>10669.2</v>
      </c>
      <c r="F23" s="10">
        <f t="shared" si="1"/>
        <v>6.8578172122907466</v>
      </c>
      <c r="G23" s="63">
        <f t="shared" si="4"/>
        <v>100</v>
      </c>
    </row>
    <row r="24" spans="1:7" ht="18" x14ac:dyDescent="0.3">
      <c r="A24" s="7" t="s">
        <v>39</v>
      </c>
      <c r="B24" s="30" t="s">
        <v>40</v>
      </c>
      <c r="C24" s="29">
        <v>12176.7</v>
      </c>
      <c r="D24" s="29">
        <v>5785.5</v>
      </c>
      <c r="E24" s="29">
        <v>4106.5</v>
      </c>
      <c r="F24" s="10">
        <f t="shared" si="1"/>
        <v>33.724243842748855</v>
      </c>
      <c r="G24" s="63">
        <f t="shared" si="4"/>
        <v>70.979172068101292</v>
      </c>
    </row>
    <row r="25" spans="1:7" ht="36" x14ac:dyDescent="0.3">
      <c r="A25" s="7" t="s">
        <v>41</v>
      </c>
      <c r="B25" s="32" t="s">
        <v>42</v>
      </c>
      <c r="C25" s="33">
        <v>160644.5</v>
      </c>
      <c r="D25" s="33">
        <v>81295</v>
      </c>
      <c r="E25" s="33">
        <v>67739.3</v>
      </c>
      <c r="F25" s="10">
        <f t="shared" si="1"/>
        <v>42.167207716417309</v>
      </c>
      <c r="G25" s="63">
        <f t="shared" si="4"/>
        <v>83.325296758718252</v>
      </c>
    </row>
    <row r="26" spans="1:7" ht="18" x14ac:dyDescent="0.35">
      <c r="A26" s="3" t="s">
        <v>43</v>
      </c>
      <c r="B26" s="16" t="s">
        <v>44</v>
      </c>
      <c r="C26" s="5">
        <f>SUM(C27:C30)</f>
        <v>620116.29999999993</v>
      </c>
      <c r="D26" s="5">
        <f t="shared" ref="D26:E26" si="6">SUM(D27:D30)</f>
        <v>246276.5</v>
      </c>
      <c r="E26" s="5">
        <f t="shared" si="6"/>
        <v>196468.09999999998</v>
      </c>
      <c r="F26" s="6">
        <f t="shared" si="1"/>
        <v>31.682460209480062</v>
      </c>
      <c r="G26" s="61">
        <f t="shared" si="4"/>
        <v>79.775415031478829</v>
      </c>
    </row>
    <row r="27" spans="1:7" ht="18" x14ac:dyDescent="0.3">
      <c r="A27" s="7" t="s">
        <v>45</v>
      </c>
      <c r="B27" s="34" t="s">
        <v>46</v>
      </c>
      <c r="C27" s="35">
        <v>27820.5</v>
      </c>
      <c r="D27" s="35">
        <v>25127.3</v>
      </c>
      <c r="E27" s="35">
        <v>25127.3</v>
      </c>
      <c r="F27" s="10">
        <f t="shared" si="1"/>
        <v>90.319368810769035</v>
      </c>
      <c r="G27" s="63">
        <f t="shared" si="4"/>
        <v>100</v>
      </c>
    </row>
    <row r="28" spans="1:7" ht="18" x14ac:dyDescent="0.3">
      <c r="A28" s="7" t="s">
        <v>47</v>
      </c>
      <c r="B28" s="34" t="s">
        <v>48</v>
      </c>
      <c r="C28" s="35">
        <v>578653.19999999995</v>
      </c>
      <c r="D28" s="35">
        <v>219254.2</v>
      </c>
      <c r="E28" s="35">
        <v>169448.4</v>
      </c>
      <c r="F28" s="10">
        <f t="shared" si="1"/>
        <v>29.283239079987805</v>
      </c>
      <c r="G28" s="63">
        <f t="shared" si="4"/>
        <v>77.283992735372905</v>
      </c>
    </row>
    <row r="29" spans="1:7" ht="18" x14ac:dyDescent="0.35">
      <c r="A29" s="7" t="s">
        <v>49</v>
      </c>
      <c r="B29" s="34" t="s">
        <v>50</v>
      </c>
      <c r="C29" s="35">
        <v>13640</v>
      </c>
      <c r="D29" s="35">
        <v>1892.4</v>
      </c>
      <c r="E29" s="35">
        <v>1892.4</v>
      </c>
      <c r="F29" s="10">
        <f t="shared" si="1"/>
        <v>13.873900293255131</v>
      </c>
      <c r="G29" s="60">
        <f t="shared" si="4"/>
        <v>100</v>
      </c>
    </row>
    <row r="30" spans="1:7" ht="72.599999999999994" customHeight="1" x14ac:dyDescent="0.3">
      <c r="A30" s="7" t="s">
        <v>103</v>
      </c>
      <c r="B30" s="34" t="s">
        <v>104</v>
      </c>
      <c r="C30" s="35">
        <v>2.6</v>
      </c>
      <c r="D30" s="35">
        <v>2.6</v>
      </c>
      <c r="E30" s="35">
        <v>0</v>
      </c>
      <c r="F30" s="10">
        <f t="shared" si="1"/>
        <v>0</v>
      </c>
      <c r="G30" s="63">
        <f t="shared" si="4"/>
        <v>0</v>
      </c>
    </row>
    <row r="31" spans="1:7" ht="18" x14ac:dyDescent="0.35">
      <c r="A31" s="36" t="s">
        <v>51</v>
      </c>
      <c r="B31" s="37" t="s">
        <v>52</v>
      </c>
      <c r="C31" s="38">
        <f>SUM(C32)</f>
        <v>19563</v>
      </c>
      <c r="D31" s="38">
        <f>SUM(D32)</f>
        <v>312.7</v>
      </c>
      <c r="E31" s="38">
        <f t="shared" ref="E31" si="7">SUM(E32)</f>
        <v>312.7</v>
      </c>
      <c r="F31" s="39">
        <f t="shared" si="1"/>
        <v>1.5984255993457035</v>
      </c>
      <c r="G31" s="61">
        <f t="shared" si="4"/>
        <v>100</v>
      </c>
    </row>
    <row r="32" spans="1:7" ht="36" x14ac:dyDescent="0.35">
      <c r="A32" s="7" t="s">
        <v>53</v>
      </c>
      <c r="B32" s="40" t="s">
        <v>54</v>
      </c>
      <c r="C32" s="41">
        <v>19563</v>
      </c>
      <c r="D32" s="41">
        <v>312.7</v>
      </c>
      <c r="E32" s="41">
        <v>312.7</v>
      </c>
      <c r="F32" s="10">
        <f t="shared" si="1"/>
        <v>1.5984255993457035</v>
      </c>
      <c r="G32" s="60">
        <f t="shared" si="4"/>
        <v>100</v>
      </c>
    </row>
    <row r="33" spans="1:7" ht="18" x14ac:dyDescent="0.35">
      <c r="A33" s="3" t="s">
        <v>55</v>
      </c>
      <c r="B33" s="16" t="s">
        <v>56</v>
      </c>
      <c r="C33" s="5">
        <f>SUM(C34:C38)</f>
        <v>1698239.5000000002</v>
      </c>
      <c r="D33" s="5">
        <f>SUM(D34:D38)</f>
        <v>975103.29999999993</v>
      </c>
      <c r="E33" s="5">
        <f t="shared" ref="E33" si="8">SUM(E34:E38)</f>
        <v>752701.2</v>
      </c>
      <c r="F33" s="6">
        <f t="shared" si="1"/>
        <v>44.322440974903706</v>
      </c>
      <c r="G33" s="61">
        <f t="shared" si="4"/>
        <v>77.191944689347267</v>
      </c>
    </row>
    <row r="34" spans="1:7" ht="48.6" customHeight="1" x14ac:dyDescent="0.35">
      <c r="A34" s="7" t="s">
        <v>57</v>
      </c>
      <c r="B34" s="42" t="s">
        <v>58</v>
      </c>
      <c r="C34" s="43">
        <v>427993.9</v>
      </c>
      <c r="D34" s="43">
        <v>198946.6</v>
      </c>
      <c r="E34" s="43">
        <v>121952.8</v>
      </c>
      <c r="F34" s="10">
        <f t="shared" si="1"/>
        <v>28.494050966614243</v>
      </c>
      <c r="G34" s="60">
        <f t="shared" si="4"/>
        <v>61.299263219376456</v>
      </c>
    </row>
    <row r="35" spans="1:7" ht="18" x14ac:dyDescent="0.35">
      <c r="A35" s="7" t="s">
        <v>59</v>
      </c>
      <c r="B35" s="42" t="s">
        <v>60</v>
      </c>
      <c r="C35" s="43">
        <v>982344.3</v>
      </c>
      <c r="D35" s="43">
        <v>586985.9</v>
      </c>
      <c r="E35" s="43">
        <v>471201.7</v>
      </c>
      <c r="F35" s="10">
        <f t="shared" si="1"/>
        <v>47.967062057569834</v>
      </c>
      <c r="G35" s="60">
        <f t="shared" si="4"/>
        <v>80.274790246239306</v>
      </c>
    </row>
    <row r="36" spans="1:7" ht="18" x14ac:dyDescent="0.35">
      <c r="A36" s="7" t="s">
        <v>113</v>
      </c>
      <c r="B36" s="42" t="s">
        <v>114</v>
      </c>
      <c r="C36" s="43">
        <v>158624.1</v>
      </c>
      <c r="D36" s="43">
        <v>96494</v>
      </c>
      <c r="E36" s="43">
        <v>96415.6</v>
      </c>
      <c r="F36" s="10">
        <f t="shared" si="1"/>
        <v>60.782441003605378</v>
      </c>
      <c r="G36" s="60">
        <f t="shared" si="4"/>
        <v>99.918751424959069</v>
      </c>
    </row>
    <row r="37" spans="1:7" ht="18" x14ac:dyDescent="0.35">
      <c r="A37" s="7" t="s">
        <v>61</v>
      </c>
      <c r="B37" s="42" t="s">
        <v>62</v>
      </c>
      <c r="C37" s="43">
        <v>22772</v>
      </c>
      <c r="D37" s="43">
        <v>10024.1</v>
      </c>
      <c r="E37" s="43">
        <v>10024.1</v>
      </c>
      <c r="F37" s="10">
        <f t="shared" si="1"/>
        <v>44.019409801510626</v>
      </c>
      <c r="G37" s="60">
        <f t="shared" si="4"/>
        <v>100</v>
      </c>
    </row>
    <row r="38" spans="1:7" ht="18" x14ac:dyDescent="0.35">
      <c r="A38" s="7" t="s">
        <v>63</v>
      </c>
      <c r="B38" s="42" t="s">
        <v>64</v>
      </c>
      <c r="C38" s="43">
        <v>106505.2</v>
      </c>
      <c r="D38" s="43">
        <v>82652.7</v>
      </c>
      <c r="E38" s="43">
        <v>53107</v>
      </c>
      <c r="F38" s="10">
        <f t="shared" si="1"/>
        <v>49.863293059869378</v>
      </c>
      <c r="G38" s="60">
        <f t="shared" si="4"/>
        <v>64.253194390503893</v>
      </c>
    </row>
    <row r="39" spans="1:7" ht="18" x14ac:dyDescent="0.35">
      <c r="A39" s="3" t="s">
        <v>65</v>
      </c>
      <c r="B39" s="16" t="s">
        <v>66</v>
      </c>
      <c r="C39" s="5">
        <f>SUM(C40:C41)</f>
        <v>124885.8</v>
      </c>
      <c r="D39" s="5">
        <f>SUM(D40:D41)</f>
        <v>36840.400000000001</v>
      </c>
      <c r="E39" s="5">
        <f t="shared" ref="E39" si="9">SUM(E40:E41)</f>
        <v>31935.5</v>
      </c>
      <c r="F39" s="6">
        <f t="shared" si="1"/>
        <v>25.57176236209401</v>
      </c>
      <c r="G39" s="61">
        <f t="shared" si="4"/>
        <v>86.686083755876695</v>
      </c>
    </row>
    <row r="40" spans="1:7" ht="18" x14ac:dyDescent="0.35">
      <c r="A40" s="7" t="s">
        <v>67</v>
      </c>
      <c r="B40" s="44" t="s">
        <v>68</v>
      </c>
      <c r="C40" s="45">
        <v>94191.3</v>
      </c>
      <c r="D40" s="45">
        <v>21423.4</v>
      </c>
      <c r="E40" s="45">
        <v>17828.3</v>
      </c>
      <c r="F40" s="10">
        <f t="shared" si="1"/>
        <v>18.927756597477686</v>
      </c>
      <c r="G40" s="60">
        <f t="shared" si="4"/>
        <v>83.218816807789608</v>
      </c>
    </row>
    <row r="41" spans="1:7" ht="35.4" customHeight="1" x14ac:dyDescent="0.35">
      <c r="A41" s="7" t="s">
        <v>69</v>
      </c>
      <c r="B41" s="46" t="s">
        <v>70</v>
      </c>
      <c r="C41" s="47">
        <v>30694.5</v>
      </c>
      <c r="D41" s="47">
        <v>15417</v>
      </c>
      <c r="E41" s="47">
        <v>14107.2</v>
      </c>
      <c r="F41" s="10">
        <f t="shared" si="1"/>
        <v>45.960025411718711</v>
      </c>
      <c r="G41" s="60">
        <f t="shared" si="4"/>
        <v>91.504183693325558</v>
      </c>
    </row>
    <row r="42" spans="1:7" ht="17.399999999999999" x14ac:dyDescent="0.3">
      <c r="A42" s="36" t="s">
        <v>105</v>
      </c>
      <c r="B42" s="64" t="s">
        <v>107</v>
      </c>
      <c r="C42" s="65">
        <f>SUM(C43)</f>
        <v>4521.2</v>
      </c>
      <c r="D42" s="65">
        <f t="shared" ref="D42:E42" si="10">SUM(D43)</f>
        <v>4521.2</v>
      </c>
      <c r="E42" s="65">
        <f t="shared" si="10"/>
        <v>0</v>
      </c>
      <c r="F42" s="66">
        <f t="shared" si="1"/>
        <v>0</v>
      </c>
      <c r="G42" s="67">
        <f t="shared" si="4"/>
        <v>0</v>
      </c>
    </row>
    <row r="43" spans="1:7" ht="18" x14ac:dyDescent="0.35">
      <c r="A43" s="7" t="s">
        <v>106</v>
      </c>
      <c r="B43" s="46" t="s">
        <v>108</v>
      </c>
      <c r="C43" s="47">
        <v>4521.2</v>
      </c>
      <c r="D43" s="47">
        <v>4521.2</v>
      </c>
      <c r="E43" s="47">
        <v>0</v>
      </c>
      <c r="F43" s="10">
        <f t="shared" si="1"/>
        <v>0</v>
      </c>
      <c r="G43" s="60">
        <f t="shared" si="4"/>
        <v>0</v>
      </c>
    </row>
    <row r="44" spans="1:7" ht="18" x14ac:dyDescent="0.35">
      <c r="A44" s="3" t="s">
        <v>71</v>
      </c>
      <c r="B44" s="16" t="s">
        <v>72</v>
      </c>
      <c r="C44" s="5">
        <f>SUM(C45:C48)</f>
        <v>90374.900000000009</v>
      </c>
      <c r="D44" s="5">
        <f>SUM(D45:D48)</f>
        <v>36518.100000000006</v>
      </c>
      <c r="E44" s="5">
        <f t="shared" ref="E44" si="11">SUM(E45:E48)</f>
        <v>22502.9</v>
      </c>
      <c r="F44" s="6">
        <f t="shared" ref="F44:F58" si="12">E44/C44*100</f>
        <v>24.899501963487651</v>
      </c>
      <c r="G44" s="61">
        <f t="shared" si="4"/>
        <v>61.621223448098341</v>
      </c>
    </row>
    <row r="45" spans="1:7" ht="18" x14ac:dyDescent="0.35">
      <c r="A45" s="7" t="s">
        <v>73</v>
      </c>
      <c r="B45" s="48" t="s">
        <v>74</v>
      </c>
      <c r="C45" s="49">
        <v>5672.5</v>
      </c>
      <c r="D45" s="49">
        <v>3079.8</v>
      </c>
      <c r="E45" s="49">
        <v>3071.3</v>
      </c>
      <c r="F45" s="10">
        <f t="shared" si="12"/>
        <v>54.143675628029975</v>
      </c>
      <c r="G45" s="60">
        <f t="shared" si="4"/>
        <v>99.724008052470936</v>
      </c>
    </row>
    <row r="46" spans="1:7" ht="18" x14ac:dyDescent="0.35">
      <c r="A46" s="7" t="s">
        <v>75</v>
      </c>
      <c r="B46" s="48" t="s">
        <v>76</v>
      </c>
      <c r="C46" s="49">
        <v>3021.1</v>
      </c>
      <c r="D46" s="49">
        <v>2234.4</v>
      </c>
      <c r="E46" s="49">
        <v>545.20000000000005</v>
      </c>
      <c r="F46" s="10">
        <f t="shared" si="12"/>
        <v>18.046406937870312</v>
      </c>
      <c r="G46" s="60">
        <f t="shared" si="4"/>
        <v>24.400286430361621</v>
      </c>
    </row>
    <row r="47" spans="1:7" ht="52.2" customHeight="1" x14ac:dyDescent="0.3">
      <c r="A47" s="7" t="s">
        <v>77</v>
      </c>
      <c r="B47" s="48" t="s">
        <v>78</v>
      </c>
      <c r="C47" s="49">
        <v>71687.199999999997</v>
      </c>
      <c r="D47" s="49">
        <v>24748.400000000001</v>
      </c>
      <c r="E47" s="49">
        <v>15113.9</v>
      </c>
      <c r="F47" s="10">
        <f t="shared" si="12"/>
        <v>21.083122231025904</v>
      </c>
      <c r="G47" s="63">
        <f t="shared" si="4"/>
        <v>61.070210599473093</v>
      </c>
    </row>
    <row r="48" spans="1:7" ht="36" x14ac:dyDescent="0.35">
      <c r="A48" s="7" t="s">
        <v>79</v>
      </c>
      <c r="B48" s="50" t="s">
        <v>80</v>
      </c>
      <c r="C48" s="51">
        <v>9994.1</v>
      </c>
      <c r="D48" s="51">
        <v>6455.5</v>
      </c>
      <c r="E48" s="51">
        <v>3772.5</v>
      </c>
      <c r="F48" s="10">
        <f t="shared" si="12"/>
        <v>37.747270889824996</v>
      </c>
      <c r="G48" s="60">
        <f t="shared" si="4"/>
        <v>58.438540779180549</v>
      </c>
    </row>
    <row r="49" spans="1:7" ht="18" x14ac:dyDescent="0.35">
      <c r="A49" s="3" t="s">
        <v>81</v>
      </c>
      <c r="B49" s="16" t="s">
        <v>82</v>
      </c>
      <c r="C49" s="5">
        <f>SUM(C50:C51)</f>
        <v>2162.3000000000002</v>
      </c>
      <c r="D49" s="5">
        <f t="shared" ref="D49:E49" si="13">SUM(D50:D51)</f>
        <v>1041</v>
      </c>
      <c r="E49" s="5">
        <f t="shared" si="13"/>
        <v>757.1</v>
      </c>
      <c r="F49" s="6">
        <f t="shared" si="12"/>
        <v>35.013642880266381</v>
      </c>
      <c r="G49" s="61">
        <f t="shared" si="4"/>
        <v>72.728146013448608</v>
      </c>
    </row>
    <row r="50" spans="1:7" s="71" customFormat="1" ht="18" x14ac:dyDescent="0.35">
      <c r="A50" s="68" t="s">
        <v>109</v>
      </c>
      <c r="B50" s="69" t="s">
        <v>110</v>
      </c>
      <c r="C50" s="70">
        <v>192.6</v>
      </c>
      <c r="D50" s="70">
        <v>192.6</v>
      </c>
      <c r="E50" s="70">
        <v>192.6</v>
      </c>
      <c r="F50" s="10">
        <f t="shared" si="12"/>
        <v>100</v>
      </c>
      <c r="G50" s="60">
        <f t="shared" si="4"/>
        <v>100</v>
      </c>
    </row>
    <row r="51" spans="1:7" ht="55.8" customHeight="1" x14ac:dyDescent="0.35">
      <c r="A51" s="7" t="s">
        <v>83</v>
      </c>
      <c r="B51" s="53" t="s">
        <v>84</v>
      </c>
      <c r="C51" s="52">
        <v>1969.7</v>
      </c>
      <c r="D51" s="52">
        <v>848.4</v>
      </c>
      <c r="E51" s="52">
        <v>564.5</v>
      </c>
      <c r="F51" s="10">
        <f t="shared" si="12"/>
        <v>28.659186678174343</v>
      </c>
      <c r="G51" s="60">
        <f t="shared" si="4"/>
        <v>66.53701084394153</v>
      </c>
    </row>
    <row r="52" spans="1:7" ht="18" x14ac:dyDescent="0.35">
      <c r="A52" s="3" t="s">
        <v>85</v>
      </c>
      <c r="B52" s="16" t="s">
        <v>86</v>
      </c>
      <c r="C52" s="5">
        <f>SUM(C53)</f>
        <v>9960.2999999999993</v>
      </c>
      <c r="D52" s="5">
        <f>SUM(D53)</f>
        <v>5283.3</v>
      </c>
      <c r="E52" s="5">
        <f t="shared" ref="E52" si="14">SUM(E53)</f>
        <v>5283.3</v>
      </c>
      <c r="F52" s="6">
        <f t="shared" si="12"/>
        <v>53.043583024607699</v>
      </c>
      <c r="G52" s="61">
        <f t="shared" si="4"/>
        <v>100</v>
      </c>
    </row>
    <row r="53" spans="1:7" ht="18" x14ac:dyDescent="0.35">
      <c r="A53" s="7" t="s">
        <v>87</v>
      </c>
      <c r="B53" s="54" t="s">
        <v>88</v>
      </c>
      <c r="C53" s="55">
        <v>9960.2999999999993</v>
      </c>
      <c r="D53" s="55">
        <v>5283.3</v>
      </c>
      <c r="E53" s="55">
        <v>5283.3</v>
      </c>
      <c r="F53" s="10">
        <f t="shared" si="12"/>
        <v>53.043583024607699</v>
      </c>
      <c r="G53" s="60">
        <f t="shared" si="4"/>
        <v>100</v>
      </c>
    </row>
    <row r="54" spans="1:7" ht="34.799999999999997" x14ac:dyDescent="0.35">
      <c r="A54" s="3" t="s">
        <v>89</v>
      </c>
      <c r="B54" s="16" t="s">
        <v>90</v>
      </c>
      <c r="C54" s="5">
        <f>SUM(C55)</f>
        <v>50</v>
      </c>
      <c r="D54" s="5">
        <f>SUM(D55)</f>
        <v>0</v>
      </c>
      <c r="E54" s="5">
        <f t="shared" ref="E54" si="15">SUM(E55)</f>
        <v>0</v>
      </c>
      <c r="F54" s="6">
        <f t="shared" si="12"/>
        <v>0</v>
      </c>
      <c r="G54" s="61" t="e">
        <f t="shared" si="4"/>
        <v>#DIV/0!</v>
      </c>
    </row>
    <row r="55" spans="1:7" ht="36" x14ac:dyDescent="0.35">
      <c r="A55" s="7" t="s">
        <v>91</v>
      </c>
      <c r="B55" s="56" t="s">
        <v>92</v>
      </c>
      <c r="C55" s="57">
        <v>50</v>
      </c>
      <c r="D55" s="57">
        <v>0</v>
      </c>
      <c r="E55" s="57">
        <v>0</v>
      </c>
      <c r="F55" s="10">
        <f t="shared" si="12"/>
        <v>0</v>
      </c>
      <c r="G55" s="60" t="e">
        <f t="shared" si="4"/>
        <v>#DIV/0!</v>
      </c>
    </row>
    <row r="56" spans="1:7" ht="69.599999999999994" x14ac:dyDescent="0.35">
      <c r="A56" s="3" t="s">
        <v>93</v>
      </c>
      <c r="B56" s="16" t="s">
        <v>94</v>
      </c>
      <c r="C56" s="5">
        <f>SUM(C57)</f>
        <v>314016.5</v>
      </c>
      <c r="D56" s="5">
        <f>SUM(D57)</f>
        <v>169779</v>
      </c>
      <c r="E56" s="5">
        <f t="shared" ref="E56" si="16">SUM(E57)</f>
        <v>169779</v>
      </c>
      <c r="F56" s="6">
        <f t="shared" si="12"/>
        <v>54.066904127649337</v>
      </c>
      <c r="G56" s="61">
        <f t="shared" si="4"/>
        <v>100</v>
      </c>
    </row>
    <row r="57" spans="1:7" ht="54" x14ac:dyDescent="0.35">
      <c r="A57" s="7" t="s">
        <v>95</v>
      </c>
      <c r="B57" s="58" t="s">
        <v>96</v>
      </c>
      <c r="C57" s="59">
        <v>314016.5</v>
      </c>
      <c r="D57" s="59">
        <v>169779</v>
      </c>
      <c r="E57" s="59">
        <v>169779</v>
      </c>
      <c r="F57" s="10">
        <f t="shared" si="12"/>
        <v>54.066904127649337</v>
      </c>
      <c r="G57" s="60">
        <f t="shared" si="4"/>
        <v>100</v>
      </c>
    </row>
    <row r="58" spans="1:7" ht="18" x14ac:dyDescent="0.35">
      <c r="A58" s="3"/>
      <c r="B58" s="16" t="s">
        <v>97</v>
      </c>
      <c r="C58" s="5">
        <f>SUM(C4+C13+C15+C19+C26+C31+C33+C39+C44+C49+C52+C54+C56+C42)</f>
        <v>3742324.4</v>
      </c>
      <c r="D58" s="5">
        <f>SUM(D4+D13+D15+D19+D26+D31+D33+D39+D44+D49+D52+D54+D56+D42)</f>
        <v>1938785.1999999997</v>
      </c>
      <c r="E58" s="5">
        <f>SUM(E4+E13+E15+E19+E26+E31+E33+E39+E44+E49+E52+E54+E56+E42)</f>
        <v>1527454</v>
      </c>
      <c r="F58" s="39">
        <f t="shared" si="12"/>
        <v>40.815649225919593</v>
      </c>
      <c r="G58" s="61">
        <f t="shared" si="4"/>
        <v>78.784075719166836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2017-07-07T06:10:54Z</cp:lastPrinted>
  <dcterms:created xsi:type="dcterms:W3CDTF">2016-02-05T04:07:28Z</dcterms:created>
  <dcterms:modified xsi:type="dcterms:W3CDTF">2017-07-25T07:12:48Z</dcterms:modified>
</cp:coreProperties>
</file>